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6\1 výzva\"/>
    </mc:Choice>
  </mc:AlternateContent>
  <xr:revisionPtr revIDLastSave="0" documentId="13_ncr:1_{BF08F8B6-8616-4393-90CC-B2EE510EB1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2" i="1"/>
  <c r="S7" i="1"/>
  <c r="S8" i="1"/>
  <c r="S9" i="1"/>
  <c r="T11" i="1"/>
  <c r="P10" i="1"/>
  <c r="P11" i="1"/>
  <c r="P12" i="1"/>
  <c r="T10" i="1"/>
  <c r="S11" i="1"/>
  <c r="P8" i="1"/>
  <c r="P9" i="1"/>
  <c r="T8" i="1"/>
  <c r="P7" i="1"/>
  <c r="T12" i="1" l="1"/>
  <c r="T7" i="1"/>
  <c r="T9" i="1"/>
  <c r="R15" i="1"/>
  <c r="Q15" i="1"/>
</calcChain>
</file>

<file path=xl/sharedStrings.xml><?xml version="1.0" encoding="utf-8"?>
<sst xmlns="http://schemas.openxmlformats.org/spreadsheetml/2006/main" count="70" uniqueCount="57">
  <si>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</si>
  <si>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</si>
  <si>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</si>
  <si>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</si>
  <si>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</si>
  <si>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</si>
  <si>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</si>
  <si>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</si>
  <si>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</si>
  <si>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</si>
  <si>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</si>
  <si>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</si>
  <si>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</si>
  <si>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>30234500-3 - Paměťová archivační média</t>
  </si>
  <si>
    <t>30234600-4 - Flash paměť</t>
  </si>
  <si>
    <t xml:space="preserve">30236100-3 - Rozšíření paměti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</si>
  <si>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</si>
  <si>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</si>
  <si>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</si>
  <si>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</si>
  <si>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</si>
  <si>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</si>
  <si>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</si>
  <si>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</si>
  <si>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</si>
  <si>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</si>
  <si>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</si>
  <si>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</si>
  <si>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</si>
  <si>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</si>
  <si>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</si>
  <si>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</si>
  <si>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</si>
  <si>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</si>
  <si>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</si>
  <si>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</si>
  <si>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Externí disk</t>
  </si>
  <si>
    <t>Společná faktura</t>
  </si>
  <si>
    <t>Ing. Vladislav Lang, Ph.D.,
Tel.: 725 519 955,
37763 4717</t>
  </si>
  <si>
    <t>Teslova 1200/11,
301 00 Plzeň,
Nové technologie – výzkumné centrum - Infračervené technologie,
místnost TH 214</t>
  </si>
  <si>
    <t>Flash disk</t>
  </si>
  <si>
    <t xml:space="preserve">Příloha č. 2 Kupní smlouvy - technická specifikace
Výpočetní technika (III.) 036 - 2023 </t>
  </si>
  <si>
    <t>Paměťový modul 16 GB</t>
  </si>
  <si>
    <t>Paměťový modul 8GB</t>
  </si>
  <si>
    <t>Národní plán obnovy pro oblast vysokých škol pro roky 2022–2024
Registrační číslo projektu: NPO_ZČU_MSMT-16584/2022
Specifický cíl A: Transformace formy a obsahu VŠ vzdělávání 
Specifický cíl A2: Rozvoj v oblasti distanční výuky, online výuky a blended learning</t>
  </si>
  <si>
    <t>PC nadstandard pro grafické práce včetně klávesnice a myši</t>
  </si>
  <si>
    <t>Výkon procesoru v Passmark CPU více než 19 800 bodů (platné ke dni 20.03.2023), minimálně 6 jader.
Skříň typu Tower se zdrojem o výkonu minimálně 550 W.
Operační paměť typu DDR5 minimálně 32 GB.
Grafická karta s výkonem v Passmarku více než 16 900 bodů (platné ke dni 20.03.2023).
SSD disk o kapacitě minimálně 1 TB.
HDD disk o kapacitě minimálně 2 TB.
Minimálně 8 USB portů, z toho minimálně 4 USB 3.0 porty, minimálně 1 USB-C.
V předním panelu minimálně 4x USB 3.0.
Minimálně 4x slot na RAM.
Síťová karta 1 Gb/s Ethernet s podporou PXE (může být integrovaná).
Grafický výstup minimálně 2x HDMI nebo Displayport.
Včetně CZ klávesnice.
Včetně optické myši 3tl./kolečko.
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Záruka na zboží min. 60 měsíců, servis NBD on site po dobu 60 měsíců.</t>
  </si>
  <si>
    <t>Záruka na zboží min. 60 měsíců, servis NBD on site po dobu 60 měsíců.</t>
  </si>
  <si>
    <t>Monitor min. 24" pro PC nadstandard</t>
  </si>
  <si>
    <t>LCD monitor, úhlopříčka minimálně 24".
Rozlišení minimálně 1920 × 1200, IPS.
Poměr stran 16:10.
Obnovovací frekvence minimálně 75 Hz.
Odezva maximálně 5 ms.
Maximální jas minimálně 250 cd/m2.
Kontrast 1000:1.
Povrch displeje antireflexní, filtr modrého světla.
Vstupy minimálně: DisplayPort 1.2, HDMI 1.4.
Nastavitelná výška, pivot.
Záruka min. 60 měsíců, servis NBD on site po dobu 60 měsíců.</t>
  </si>
  <si>
    <t>NE</t>
  </si>
  <si>
    <t>Záruka na zboží min. 60 měsíců.</t>
  </si>
  <si>
    <t>Záruka na zboží min. 36 měsíců.</t>
  </si>
  <si>
    <t>Paměťový modul rozšiřující operační paměť počítače HP Z1 TWR G9 550W z 16 GB na 32 GB, tj. o 16 GB, nutné parametry DDR5/16GB/4800MHz/CL40/1x16GB.
Záruka min. 60 měsíců.</t>
  </si>
  <si>
    <t>Paměťový modul rozšiřující operační paměť počítače HP Pro Tower 400 G9 260W z 8 GB na 16 GB, tj. o 8 GB, nutné parametry DDR4/8GB/3200MHz/CL22/1x8GB.
Záruka min. 60 měsíců.</t>
  </si>
  <si>
    <t>Externí 2,5" disk.
připojení Micro USB-B.
Kapacita min. 4 TB.
Rozhraní USB 3.2 Gen 1 (USB 3.0).
Materiál kov.
Včetně kabelu pro připojení.
Záruka min. 36 měsíců.</t>
  </si>
  <si>
    <t>Flash disk minimálně USB 3.2 Gen 1 (USB 3.0), USB-A.
Kapacita minimálně 128 GB.
Rychlost čtení minimálně  400 MB/s.
Miniaturní, odolný, s poutkem na klíče.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</si>
</sst>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4" fillId="3" borderId="20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57" zoomScaleNormal="57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4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7.28515625" customWidth="1"/>
    <col min="12" max="12" width="35.140625" customWidth="1"/>
    <col min="13" max="13" width="29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94" t="s">
        <v>41</v>
      </c>
      <c r="C1" s="95"/>
      <c r="D1" s="95"/>
      <c r="E1"/>
      <c r="G1" s="41"/>
      <c r="V1"/>
    </row>
    <row r="2" spans="1:22" ht="28.5" customHeight="1" x14ac:dyDescent="0.25">
      <c r="C2"/>
      <c r="D2" s="9"/>
      <c r="E2" s="10"/>
      <c r="G2" s="98"/>
      <c r="H2" s="99"/>
      <c r="I2" s="99"/>
      <c r="J2" s="99"/>
      <c r="K2" s="99"/>
      <c r="L2" s="99"/>
      <c r="M2" s="99"/>
      <c r="N2" s="9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99"/>
      <c r="H3" s="99"/>
      <c r="I3" s="99"/>
      <c r="J3" s="99"/>
      <c r="K3" s="99"/>
      <c r="L3" s="99"/>
      <c r="M3" s="99"/>
      <c r="N3" s="9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6" t="s">
        <v>2</v>
      </c>
      <c r="H5" s="9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35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25</v>
      </c>
      <c r="V6" s="34" t="s">
        <v>26</v>
      </c>
    </row>
    <row r="7" spans="1:22" ht="315.75" customHeight="1" thickTop="1" thickBot="1" x14ac:dyDescent="0.3">
      <c r="A7" s="20"/>
      <c r="B7" s="51">
        <v>1</v>
      </c>
      <c r="C7" s="52" t="s">
        <v>45</v>
      </c>
      <c r="D7" s="53">
        <v>1</v>
      </c>
      <c r="E7" s="54" t="s">
        <v>33</v>
      </c>
      <c r="F7" s="73" t="s">
        <v>46</v>
      </c>
      <c r="G7" s="107"/>
      <c r="H7" s="110"/>
      <c r="I7" s="100" t="s">
        <v>37</v>
      </c>
      <c r="J7" s="100" t="s">
        <v>34</v>
      </c>
      <c r="K7" s="91" t="s">
        <v>44</v>
      </c>
      <c r="L7" s="72" t="s">
        <v>47</v>
      </c>
      <c r="M7" s="104" t="s">
        <v>38</v>
      </c>
      <c r="N7" s="104" t="s">
        <v>39</v>
      </c>
      <c r="O7" s="101">
        <v>45</v>
      </c>
      <c r="P7" s="55">
        <f>D7*Q7</f>
        <v>32500</v>
      </c>
      <c r="Q7" s="56">
        <v>32500</v>
      </c>
      <c r="R7" s="112"/>
      <c r="S7" s="57">
        <f>D7*R7</f>
        <v>0</v>
      </c>
      <c r="T7" s="58" t="str">
        <f>IF(ISNUMBER(R7), IF(R7&gt;Q7,"NEVYHOVUJE","VYHOVUJE")," ")</f>
        <v xml:space="preserve"> </v>
      </c>
      <c r="U7" s="88"/>
      <c r="V7" s="78" t="s">
        <v>11</v>
      </c>
    </row>
    <row r="8" spans="1:22" ht="209.25" customHeight="1" thickTop="1" thickBot="1" x14ac:dyDescent="0.3">
      <c r="A8" s="20"/>
      <c r="B8" s="59">
        <v>2</v>
      </c>
      <c r="C8" s="60" t="s">
        <v>48</v>
      </c>
      <c r="D8" s="61">
        <v>1</v>
      </c>
      <c r="E8" s="62" t="s">
        <v>33</v>
      </c>
      <c r="F8" s="74" t="s">
        <v>49</v>
      </c>
      <c r="G8" s="108"/>
      <c r="H8" s="111"/>
      <c r="I8" s="92"/>
      <c r="J8" s="92"/>
      <c r="K8" s="92"/>
      <c r="L8" s="64" t="s">
        <v>47</v>
      </c>
      <c r="M8" s="105"/>
      <c r="N8" s="105"/>
      <c r="O8" s="102"/>
      <c r="P8" s="65">
        <f>D8*Q8</f>
        <v>6600</v>
      </c>
      <c r="Q8" s="66">
        <v>6600</v>
      </c>
      <c r="R8" s="112"/>
      <c r="S8" s="67">
        <f>D8*R8</f>
        <v>0</v>
      </c>
      <c r="T8" s="68" t="str">
        <f t="shared" ref="T8:T9" si="0">IF(ISNUMBER(R8), IF(R8&gt;Q8,"NEVYHOVUJE","VYHOVUJE")," ")</f>
        <v xml:space="preserve"> </v>
      </c>
      <c r="U8" s="89"/>
      <c r="V8" s="69" t="s">
        <v>12</v>
      </c>
    </row>
    <row r="9" spans="1:22" ht="51.75" customHeight="1" thickTop="1" thickBot="1" x14ac:dyDescent="0.3">
      <c r="A9" s="20"/>
      <c r="B9" s="59">
        <v>3</v>
      </c>
      <c r="C9" s="60" t="s">
        <v>42</v>
      </c>
      <c r="D9" s="61">
        <v>1</v>
      </c>
      <c r="E9" s="62" t="s">
        <v>33</v>
      </c>
      <c r="F9" s="74" t="s">
        <v>53</v>
      </c>
      <c r="G9" s="108"/>
      <c r="H9" s="63" t="s">
        <v>50</v>
      </c>
      <c r="I9" s="92"/>
      <c r="J9" s="92"/>
      <c r="K9" s="92"/>
      <c r="L9" s="64" t="s">
        <v>51</v>
      </c>
      <c r="M9" s="105"/>
      <c r="N9" s="105"/>
      <c r="O9" s="102"/>
      <c r="P9" s="65">
        <f>D9*Q9</f>
        <v>1500</v>
      </c>
      <c r="Q9" s="66">
        <v>1500</v>
      </c>
      <c r="R9" s="112"/>
      <c r="S9" s="67">
        <f>D9*R9</f>
        <v>0</v>
      </c>
      <c r="T9" s="68" t="str">
        <f t="shared" si="0"/>
        <v xml:space="preserve"> </v>
      </c>
      <c r="U9" s="89"/>
      <c r="V9" s="69" t="s">
        <v>15</v>
      </c>
    </row>
    <row r="10" spans="1:22" ht="51.75" customHeight="1" thickTop="1" thickBot="1" x14ac:dyDescent="0.3">
      <c r="A10" s="20"/>
      <c r="B10" s="59">
        <v>4</v>
      </c>
      <c r="C10" s="60" t="s">
        <v>43</v>
      </c>
      <c r="D10" s="61">
        <v>2</v>
      </c>
      <c r="E10" s="62" t="s">
        <v>33</v>
      </c>
      <c r="F10" s="74" t="s">
        <v>54</v>
      </c>
      <c r="G10" s="108"/>
      <c r="H10" s="63" t="s">
        <v>50</v>
      </c>
      <c r="I10" s="92"/>
      <c r="J10" s="92"/>
      <c r="K10" s="92"/>
      <c r="L10" s="64" t="s">
        <v>51</v>
      </c>
      <c r="M10" s="105"/>
      <c r="N10" s="105"/>
      <c r="O10" s="102"/>
      <c r="P10" s="65">
        <f>D10*Q10</f>
        <v>1200</v>
      </c>
      <c r="Q10" s="66">
        <v>600</v>
      </c>
      <c r="R10" s="112"/>
      <c r="S10" s="67">
        <f>D10*R10</f>
        <v>0</v>
      </c>
      <c r="T10" s="68" t="str">
        <f t="shared" ref="T10:T12" si="1">IF(ISNUMBER(R10), IF(R10&gt;Q10,"NEVYHOVUJE","VYHOVUJE")," ")</f>
        <v xml:space="preserve"> </v>
      </c>
      <c r="U10" s="89"/>
      <c r="V10" s="69" t="s">
        <v>15</v>
      </c>
    </row>
    <row r="11" spans="1:22" ht="120.75" customHeight="1" thickTop="1" thickBot="1" x14ac:dyDescent="0.3">
      <c r="A11" s="20"/>
      <c r="B11" s="59">
        <v>5</v>
      </c>
      <c r="C11" s="60" t="s">
        <v>36</v>
      </c>
      <c r="D11" s="61">
        <v>1</v>
      </c>
      <c r="E11" s="62" t="s">
        <v>33</v>
      </c>
      <c r="F11" s="74" t="s">
        <v>55</v>
      </c>
      <c r="G11" s="108"/>
      <c r="H11" s="63" t="s">
        <v>50</v>
      </c>
      <c r="I11" s="92"/>
      <c r="J11" s="92"/>
      <c r="K11" s="92"/>
      <c r="L11" s="64" t="s">
        <v>52</v>
      </c>
      <c r="M11" s="105"/>
      <c r="N11" s="105"/>
      <c r="O11" s="102"/>
      <c r="P11" s="65">
        <f>D11*Q11</f>
        <v>3300</v>
      </c>
      <c r="Q11" s="66">
        <v>3300</v>
      </c>
      <c r="R11" s="112"/>
      <c r="S11" s="67">
        <f>D11*R11</f>
        <v>0</v>
      </c>
      <c r="T11" s="68" t="str">
        <f t="shared" si="1"/>
        <v xml:space="preserve"> </v>
      </c>
      <c r="U11" s="89"/>
      <c r="V11" s="69" t="s">
        <v>13</v>
      </c>
    </row>
    <row r="12" spans="1:22" ht="99.75" customHeight="1" thickTop="1" thickBot="1" x14ac:dyDescent="0.3">
      <c r="A12" s="20"/>
      <c r="B12" s="42">
        <v>6</v>
      </c>
      <c r="C12" s="43" t="s">
        <v>40</v>
      </c>
      <c r="D12" s="44">
        <v>4</v>
      </c>
      <c r="E12" s="45" t="s">
        <v>33</v>
      </c>
      <c r="F12" s="75" t="s">
        <v>56</v>
      </c>
      <c r="G12" s="109"/>
      <c r="H12" s="46" t="s">
        <v>50</v>
      </c>
      <c r="I12" s="93"/>
      <c r="J12" s="93"/>
      <c r="K12" s="93"/>
      <c r="L12" s="70" t="s">
        <v>52</v>
      </c>
      <c r="M12" s="106"/>
      <c r="N12" s="106"/>
      <c r="O12" s="103"/>
      <c r="P12" s="47">
        <f>D12*Q12</f>
        <v>2000</v>
      </c>
      <c r="Q12" s="48">
        <v>500</v>
      </c>
      <c r="R12" s="112"/>
      <c r="S12" s="49">
        <f>D12*R12</f>
        <v>0</v>
      </c>
      <c r="T12" s="50" t="str">
        <f t="shared" si="1"/>
        <v xml:space="preserve"> </v>
      </c>
      <c r="U12" s="90"/>
      <c r="V12" s="71" t="s">
        <v>14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86" t="s">
        <v>31</v>
      </c>
      <c r="C14" s="86"/>
      <c r="D14" s="86"/>
      <c r="E14" s="86"/>
      <c r="F14" s="86"/>
      <c r="G14" s="86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83" t="s">
        <v>10</v>
      </c>
      <c r="S14" s="84"/>
      <c r="T14" s="85"/>
      <c r="U14" s="24"/>
      <c r="V14" s="25"/>
    </row>
    <row r="15" spans="1:22" ht="50.45" customHeight="1" thickTop="1" thickBot="1" x14ac:dyDescent="0.3">
      <c r="B15" s="87" t="s">
        <v>29</v>
      </c>
      <c r="C15" s="87"/>
      <c r="D15" s="87"/>
      <c r="E15" s="87"/>
      <c r="F15" s="87"/>
      <c r="G15" s="87"/>
      <c r="H15" s="87"/>
      <c r="I15" s="26"/>
      <c r="L15" s="9"/>
      <c r="M15" s="9"/>
      <c r="N15" s="9"/>
      <c r="O15" s="27"/>
      <c r="P15" s="27"/>
      <c r="Q15" s="28">
        <f>SUM(P7:P12)</f>
        <v>47100</v>
      </c>
      <c r="R15" s="80">
        <f>SUM(S7:S12)</f>
        <v>0</v>
      </c>
      <c r="S15" s="81"/>
      <c r="T15" s="82"/>
    </row>
    <row r="16" spans="1:22" ht="15.75" thickTop="1" x14ac:dyDescent="0.25">
      <c r="B16" s="79" t="s">
        <v>30</v>
      </c>
      <c r="C16" s="79"/>
      <c r="D16" s="79"/>
      <c r="E16" s="79"/>
      <c r="F16" s="79"/>
      <c r="G16" s="79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7"/>
      <c r="H17" s="77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7"/>
      <c r="H98" s="7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7"/>
      <c r="H99" s="7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7"/>
      <c r="H100" s="7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7"/>
      <c r="H101" s="77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9kAlLR9SSUP2PZRJgv/idTRGiakEsptxSDQadtvqfXw5K7zPXcJHdSYV4V7ypgFSiTQJLjA62ZzxntF3FXbNfQ==" saltValue="8TlhRhAjJrMxuGv37QbFnw==" spinCount="100000" sheet="1" objects="1" scenarios="1"/>
  <mergeCells count="15">
    <mergeCell ref="U7:U12"/>
    <mergeCell ref="K7:K12"/>
    <mergeCell ref="B1:D1"/>
    <mergeCell ref="G5:H5"/>
    <mergeCell ref="G2:N3"/>
    <mergeCell ref="I7:I12"/>
    <mergeCell ref="J7:J12"/>
    <mergeCell ref="O7:O12"/>
    <mergeCell ref="M7:M12"/>
    <mergeCell ref="N7:N12"/>
    <mergeCell ref="B16:G16"/>
    <mergeCell ref="R15:T15"/>
    <mergeCell ref="R14:T14"/>
    <mergeCell ref="B14:G14"/>
    <mergeCell ref="B15:H15"/>
  </mergeCells>
  <conditionalFormatting sqref="D7:D12 B7:B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T7:T12">
    <cfRule type="cellIs" dxfId="5" priority="80" operator="equal">
      <formula>"VYHOVUJE"</formula>
    </cfRule>
  </conditionalFormatting>
  <conditionalFormatting sqref="T7:T12">
    <cfRule type="cellIs" dxfId="4" priority="79" operator="equal">
      <formula>"NEVYHOVUJE"</formula>
    </cfRule>
  </conditionalFormatting>
  <conditionalFormatting sqref="G7:H12 R7:R12">
    <cfRule type="containsBlanks" dxfId="3" priority="73">
      <formula>LEN(TRIM(G7))=0</formula>
    </cfRule>
  </conditionalFormatting>
  <conditionalFormatting sqref="G7:H12 R7:R12">
    <cfRule type="notContainsBlanks" dxfId="2" priority="71">
      <formula>LEN(TRIM(G7))&gt;0</formula>
    </cfRule>
  </conditionalFormatting>
  <conditionalFormatting sqref="G7:H12 R7:R12">
    <cfRule type="notContainsBlanks" dxfId="1" priority="70">
      <formula>LEN(TRIM(G7))&gt;0</formula>
    </cfRule>
  </conditionalFormatting>
  <conditionalFormatting sqref="G7:H12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2023-03-23T11:49:36Z</cp:lastPrinted>
  <dcterms:created xsi:type="dcterms:W3CDTF">2014-03-05T12:43:32Z</dcterms:created>
  <dcterms:modified xsi:type="dcterms:W3CDTF">2023-03-24T12:11:10Z</dcterms:modified>
</cp:coreProperties>
</file>